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\Desktop\"/>
    </mc:Choice>
  </mc:AlternateContent>
  <xr:revisionPtr revIDLastSave="0" documentId="13_ncr:1_{02D8F4CD-D3BD-408B-8530-E6AFB676CC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unktacja" sheetId="1" r:id="rId1"/>
    <sheet name="Artykuł z wykazu 2022-2025" sheetId="3" r:id="rId2"/>
    <sheet name="Monografie, rozdziały, redakcj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H8" i="4" s="1"/>
  <c r="F8" i="4" s="1"/>
  <c r="E7" i="4"/>
  <c r="H7" i="4" s="1"/>
  <c r="F7" i="4" s="1"/>
  <c r="E8" i="3"/>
  <c r="G8" i="3" s="1"/>
  <c r="E2" i="4"/>
  <c r="G2" i="4" s="1"/>
  <c r="E3" i="4"/>
  <c r="H3" i="4" s="1"/>
  <c r="E4" i="4"/>
  <c r="H4" i="4" s="1"/>
  <c r="E6" i="4"/>
  <c r="G6" i="4" s="1"/>
  <c r="E10" i="4"/>
  <c r="G10" i="4" s="1"/>
  <c r="E11" i="4"/>
  <c r="G11" i="4" s="1"/>
  <c r="E12" i="4"/>
  <c r="G12" i="4" s="1"/>
  <c r="E2" i="3"/>
  <c r="H2" i="3" s="1"/>
  <c r="E3" i="3"/>
  <c r="H3" i="3" s="1"/>
  <c r="E4" i="3"/>
  <c r="H4" i="3" s="1"/>
  <c r="E5" i="3"/>
  <c r="G5" i="3" s="1"/>
  <c r="E6" i="3"/>
  <c r="G6" i="3" s="1"/>
  <c r="E7" i="3"/>
  <c r="G7" i="3" s="1"/>
  <c r="H2" i="4" l="1"/>
  <c r="G7" i="4"/>
  <c r="G8" i="4"/>
  <c r="H12" i="4"/>
  <c r="F12" i="4" s="1"/>
  <c r="H10" i="4"/>
  <c r="F10" i="4" s="1"/>
  <c r="G3" i="4"/>
  <c r="H11" i="4"/>
  <c r="F11" i="4" s="1"/>
  <c r="H6" i="4"/>
  <c r="F6" i="4" s="1"/>
  <c r="H8" i="3"/>
  <c r="F8" i="3" s="1"/>
  <c r="G4" i="4"/>
  <c r="G2" i="3"/>
  <c r="H6" i="3"/>
  <c r="F6" i="3" s="1"/>
  <c r="H5" i="3"/>
  <c r="F5" i="3" s="1"/>
  <c r="H7" i="3"/>
  <c r="F7" i="3" s="1"/>
  <c r="G3" i="3"/>
  <c r="G4" i="3"/>
</calcChain>
</file>

<file path=xl/sharedStrings.xml><?xml version="1.0" encoding="utf-8"?>
<sst xmlns="http://schemas.openxmlformats.org/spreadsheetml/2006/main" count="73" uniqueCount="53">
  <si>
    <t>Typ publikacji</t>
  </si>
  <si>
    <t>Monografia z I / II poziomu</t>
  </si>
  <si>
    <t>Redakcja monogr. I / II</t>
  </si>
  <si>
    <t>Rozdział monogr. I / II</t>
  </si>
  <si>
    <t>Monografia spoza wykazu</t>
  </si>
  <si>
    <t>Redakcja monogr. spoza wykazu</t>
  </si>
  <si>
    <t>Rozdział monogr. spoza wykazu</t>
  </si>
  <si>
    <t>Liczba wszystkich autorów (m)</t>
  </si>
  <si>
    <t>Całkowita liczba punktów za artykuł (Pc)</t>
  </si>
  <si>
    <t>Artykuł z czasopisma spoza wykazu</t>
  </si>
  <si>
    <t>Uwaga</t>
  </si>
  <si>
    <t>nie mniej niż 10% punktów dla dyscypliny</t>
  </si>
  <si>
    <t>Red. monogr. z I poziomu</t>
  </si>
  <si>
    <t>Rozdz. monogr. z I poziomu</t>
  </si>
  <si>
    <t>Red. monogr. spoza wykazu</t>
  </si>
  <si>
    <t>Rozdz. monogr. spoza wykazu</t>
  </si>
  <si>
    <r>
      <t xml:space="preserve">20, </t>
    </r>
    <r>
      <rPr>
        <sz val="12"/>
        <color rgb="FF00B050"/>
        <rFont val="Calibri"/>
        <family val="2"/>
        <charset val="238"/>
        <scheme val="minor"/>
      </rPr>
      <t>40</t>
    </r>
    <r>
      <rPr>
        <sz val="12"/>
        <color rgb="FF262626"/>
        <rFont val="Calibri"/>
        <family val="2"/>
        <charset val="238"/>
        <scheme val="minor"/>
      </rPr>
      <t xml:space="preserve">, </t>
    </r>
    <r>
      <rPr>
        <sz val="12"/>
        <color rgb="FF00B050"/>
        <rFont val="Calibri"/>
        <family val="2"/>
        <charset val="238"/>
        <scheme val="minor"/>
      </rPr>
      <t>70</t>
    </r>
    <r>
      <rPr>
        <sz val="12"/>
        <color rgb="FF262626"/>
        <rFont val="Calibri"/>
        <family val="2"/>
        <charset val="238"/>
        <scheme val="minor"/>
      </rPr>
      <t xml:space="preserve">, </t>
    </r>
    <r>
      <rPr>
        <sz val="12"/>
        <color rgb="FFFF0000"/>
        <rFont val="Calibri"/>
        <family val="2"/>
        <charset val="238"/>
        <scheme val="minor"/>
      </rPr>
      <t>100</t>
    </r>
    <r>
      <rPr>
        <sz val="12"/>
        <color rgb="FF262626"/>
        <rFont val="Calibri"/>
        <family val="2"/>
        <charset val="238"/>
        <scheme val="minor"/>
      </rPr>
      <t xml:space="preserve">, </t>
    </r>
    <r>
      <rPr>
        <sz val="12"/>
        <color rgb="FFFF0000"/>
        <rFont val="Calibri"/>
        <family val="2"/>
        <charset val="238"/>
        <scheme val="minor"/>
      </rPr>
      <t>140</t>
    </r>
    <r>
      <rPr>
        <sz val="12"/>
        <color rgb="FF262626"/>
        <rFont val="Calibri"/>
        <family val="2"/>
        <charset val="238"/>
        <scheme val="minor"/>
      </rPr>
      <t xml:space="preserve">, </t>
    </r>
    <r>
      <rPr>
        <sz val="12"/>
        <color rgb="FFFF0000"/>
        <rFont val="Calibri"/>
        <family val="2"/>
        <charset val="238"/>
        <scheme val="minor"/>
      </rPr>
      <t>200</t>
    </r>
  </si>
  <si>
    <r>
      <t>20</t>
    </r>
    <r>
      <rPr>
        <sz val="12"/>
        <color rgb="FF262626"/>
        <rFont val="Calibri"/>
        <family val="2"/>
        <charset val="238"/>
        <scheme val="minor"/>
      </rPr>
      <t xml:space="preserve"> / </t>
    </r>
    <r>
      <rPr>
        <sz val="12"/>
        <color rgb="FFFF0000"/>
        <rFont val="Calibri"/>
        <family val="2"/>
        <charset val="238"/>
        <scheme val="minor"/>
      </rPr>
      <t>75</t>
    </r>
  </si>
  <si>
    <r>
      <t xml:space="preserve">Liczba punktów dla </t>
    </r>
    <r>
      <rPr>
        <b/>
        <sz val="10"/>
        <color rgb="FFFF0000"/>
        <rFont val="Calibri"/>
        <family val="2"/>
        <charset val="238"/>
        <scheme val="minor"/>
      </rPr>
      <t>dyscypliny</t>
    </r>
  </si>
  <si>
    <r>
      <t>Część slotu dla</t>
    </r>
    <r>
      <rPr>
        <b/>
        <sz val="10"/>
        <color rgb="FFFF0000"/>
        <rFont val="Calibri"/>
        <family val="2"/>
        <charset val="238"/>
        <scheme val="minor"/>
      </rPr>
      <t xml:space="preserve"> dyscypliny</t>
    </r>
  </si>
  <si>
    <r>
      <t xml:space="preserve">Liczba punktów przypadająca na </t>
    </r>
    <r>
      <rPr>
        <b/>
        <sz val="10"/>
        <color rgb="FFFF0000"/>
        <rFont val="Calibri"/>
        <family val="2"/>
        <charset val="238"/>
        <scheme val="minor"/>
      </rPr>
      <t>jednego pracownika z dyscypliny</t>
    </r>
  </si>
  <si>
    <r>
      <t xml:space="preserve">Część slotu przypadająca na </t>
    </r>
    <r>
      <rPr>
        <b/>
        <sz val="10"/>
        <color rgb="FFFF0000"/>
        <rFont val="Calibri"/>
        <family val="2"/>
        <charset val="238"/>
        <scheme val="minor"/>
      </rPr>
      <t>jednego pracownika z dyscypliny</t>
    </r>
  </si>
  <si>
    <r>
      <t xml:space="preserve">Część slotu dla </t>
    </r>
    <r>
      <rPr>
        <b/>
        <sz val="10"/>
        <color rgb="FFFF0000"/>
        <rFont val="Calibri"/>
        <family val="2"/>
        <charset val="238"/>
        <scheme val="minor"/>
      </rPr>
      <t>dyscypliny</t>
    </r>
  </si>
  <si>
    <r>
      <t>Liczba punktów przypadająca na</t>
    </r>
    <r>
      <rPr>
        <b/>
        <sz val="10"/>
        <color rgb="FFFF0000"/>
        <rFont val="Calibri"/>
        <family val="2"/>
        <charset val="238"/>
        <scheme val="minor"/>
      </rPr>
      <t xml:space="preserve"> jednego pracownika z dyscypliny</t>
    </r>
  </si>
  <si>
    <r>
      <t>Część slotu przypadająca na</t>
    </r>
    <r>
      <rPr>
        <b/>
        <sz val="10"/>
        <color rgb="FFFF0000"/>
        <rFont val="Calibri"/>
        <family val="2"/>
        <charset val="238"/>
        <scheme val="minor"/>
      </rPr>
      <t xml:space="preserve"> jednego pracownika z dyscypliny</t>
    </r>
  </si>
  <si>
    <t>W poniższej tabeli zestawiono informacje dotyczące sposobu przyznawania punktów za publikacje wieloautorskie (artykuły naukowe i monografie naukowe).</t>
  </si>
  <si>
    <r>
      <t>40</t>
    </r>
    <r>
      <rPr>
        <sz val="12"/>
        <color rgb="FF262626"/>
        <rFont val="Calibri"/>
        <family val="2"/>
        <charset val="238"/>
        <scheme val="minor"/>
      </rPr>
      <t xml:space="preserve"> / </t>
    </r>
    <r>
      <rPr>
        <sz val="12"/>
        <color rgb="FFFF0000"/>
        <rFont val="Calibri"/>
        <family val="2"/>
        <charset val="238"/>
        <scheme val="minor"/>
      </rPr>
      <t>150</t>
    </r>
  </si>
  <si>
    <t>Liczba pracowników z dyscypliny (k) to liczba osób, które zadeklarowały tę samą dyscyplinę w UŁ. Autor z tej samej dyscypliny pochodzący z innego podmiotu, jest uwzględniony tylko w m.</t>
  </si>
  <si>
    <t>Monografia z I poziomu</t>
  </si>
  <si>
    <t>Monografia z II poziomu</t>
  </si>
  <si>
    <t>Red. monogr. z II poziomu</t>
  </si>
  <si>
    <t>Rozdz. monogr. z II poziomu</t>
  </si>
  <si>
    <t>Monografie, rozdziały, redakcje (2022-2025)</t>
  </si>
  <si>
    <t>Artykuły z czasopism (2022-2025)</t>
  </si>
  <si>
    <t>Artykuł z czasopisma z wykazu 2022-2025</t>
  </si>
  <si>
    <t>Artykuł z wykazu</t>
  </si>
  <si>
    <r>
      <t>120</t>
    </r>
    <r>
      <rPr>
        <sz val="12"/>
        <color rgb="FF262626"/>
        <rFont val="Calibri"/>
        <family val="2"/>
        <charset val="238"/>
        <scheme val="minor"/>
      </rPr>
      <t xml:space="preserve"> / </t>
    </r>
    <r>
      <rPr>
        <sz val="12"/>
        <color rgb="FFFF0000"/>
        <rFont val="Calibri"/>
        <family val="2"/>
        <charset val="238"/>
        <scheme val="minor"/>
      </rPr>
      <t>300</t>
    </r>
  </si>
  <si>
    <t>Nauki o Zarządzaniu i Jakości</t>
  </si>
  <si>
    <t>Przeliczeniowa wartość punktowa publikacji wieloautorskiej - P</t>
  </si>
  <si>
    <t>Całkowita wartość punktowa (Pc)</t>
  </si>
  <si>
    <t>Artykuł naukowy opublikowany w czasopiśmie z wykazu</t>
  </si>
  <si>
    <t>Artykuł naukowy opublikowany w czasopiśmie spoza wykazu</t>
  </si>
  <si>
    <t>Monografia naukowa wydana w wydawnictwie z wykazu; redakcja; rozdział - poziom II</t>
  </si>
  <si>
    <t>Monografia naukowa wydana w wydawnictwie z wykazu; redakcja; rozdział - poziom I</t>
  </si>
  <si>
    <t>Monografia naukowawydana w wydawnictwie niezamieszczonym w wykazie; redakcja; rozdział</t>
  </si>
  <si>
    <t>100% punktów przyznawanych za autorstwo bez względu na stosunekliczby autorów pochodzących z ewaluowanego podmiotu do liczby wszystkich autorów</t>
  </si>
  <si>
    <t>√k/m</t>
  </si>
  <si>
    <t>k/m</t>
  </si>
  <si>
    <t>100-200</t>
  </si>
  <si>
    <t>40-70</t>
  </si>
  <si>
    <t>300;150;75</t>
  </si>
  <si>
    <t>120;40;20</t>
  </si>
  <si>
    <t>20;5;5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</si>
</sst>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  <font>
      <sz val="12"/>
      <color rgb="FF262626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8AAA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3E5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5" borderId="0" xfId="0" applyFont="1" applyFill="1"/>
    <xf numFmtId="0" fontId="0" fillId="7" borderId="0" xfId="0" applyFill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justify" vertical="center" wrapText="1" readingOrder="1"/>
    </xf>
    <xf numFmtId="0" fontId="3" fillId="3" borderId="4" xfId="0" applyFont="1" applyFill="1" applyBorder="1" applyAlignment="1">
      <alignment horizontal="justify" vertical="center" wrapText="1" readingOrder="1"/>
    </xf>
    <xf numFmtId="0" fontId="3" fillId="4" borderId="4" xfId="0" applyFont="1" applyFill="1" applyBorder="1" applyAlignment="1">
      <alignment horizontal="justify" vertical="center" wrapText="1" readingOrder="1"/>
    </xf>
    <xf numFmtId="0" fontId="4" fillId="4" borderId="4" xfId="0" applyFont="1" applyFill="1" applyBorder="1" applyAlignment="1">
      <alignment horizontal="justify" vertical="center" wrapText="1" readingOrder="1"/>
    </xf>
    <xf numFmtId="0" fontId="4" fillId="3" borderId="4" xfId="0" applyFont="1" applyFill="1" applyBorder="1" applyAlignment="1">
      <alignment horizontal="justify" vertical="center" wrapText="1" readingOrder="1"/>
    </xf>
    <xf numFmtId="0" fontId="0" fillId="6" borderId="0" xfId="0" applyFill="1" applyAlignment="1">
      <alignment wrapText="1"/>
    </xf>
    <xf numFmtId="0" fontId="0" fillId="6" borderId="0" xfId="0" applyFill="1"/>
    <xf numFmtId="0" fontId="0" fillId="5" borderId="0" xfId="0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6" borderId="0" xfId="0" applyFont="1" applyFill="1" applyAlignment="1">
      <alignment horizontal="center" vertical="center" wrapText="1"/>
    </xf>
    <xf numFmtId="164" fontId="0" fillId="6" borderId="0" xfId="0" applyNumberFormat="1" applyFill="1"/>
    <xf numFmtId="0" fontId="6" fillId="8" borderId="0" xfId="0" applyFont="1" applyFill="1" applyAlignment="1">
      <alignment horizontal="center" vertical="center" wrapText="1"/>
    </xf>
    <xf numFmtId="164" fontId="0" fillId="8" borderId="0" xfId="0" applyNumberFormat="1" applyFill="1"/>
    <xf numFmtId="0" fontId="0" fillId="8" borderId="0" xfId="0" applyFill="1"/>
    <xf numFmtId="0" fontId="6" fillId="9" borderId="0" xfId="0" applyFont="1" applyFill="1" applyAlignment="1">
      <alignment horizontal="center" vertical="center" wrapText="1"/>
    </xf>
    <xf numFmtId="164" fontId="0" fillId="9" borderId="0" xfId="0" applyNumberFormat="1" applyFill="1"/>
    <xf numFmtId="0" fontId="0" fillId="9" borderId="0" xfId="0" applyFill="1"/>
    <xf numFmtId="0" fontId="8" fillId="0" borderId="0" xfId="0" applyFont="1"/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/>
    <xf numFmtId="164" fontId="0" fillId="10" borderId="0" xfId="0" applyNumberFormat="1" applyFill="1"/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wrapText="1"/>
    </xf>
    <xf numFmtId="0" fontId="1" fillId="5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119062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78E2E7C-ED2F-A830-B17C-D9AF5D18607A}"/>
            </a:ext>
          </a:extLst>
        </xdr:cNvPr>
        <xdr:cNvSpPr txBox="1"/>
      </xdr:nvSpPr>
      <xdr:spPr>
        <a:xfrm>
          <a:off x="8458200" y="4891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H18" sqref="H18"/>
    </sheetView>
  </sheetViews>
  <sheetFormatPr defaultRowHeight="15" x14ac:dyDescent="0.25"/>
  <cols>
    <col min="1" max="1" width="40.42578125" customWidth="1"/>
    <col min="2" max="2" width="36.28515625" customWidth="1"/>
    <col min="3" max="3" width="16.85546875" customWidth="1"/>
    <col min="4" max="4" width="12.140625" customWidth="1"/>
    <col min="8" max="8" width="28.7109375" customWidth="1"/>
    <col min="9" max="9" width="35.42578125" customWidth="1"/>
    <col min="10" max="10" width="28.7109375" customWidth="1"/>
  </cols>
  <sheetData>
    <row r="1" spans="1:3" ht="16.5" thickBot="1" x14ac:dyDescent="0.3">
      <c r="A1" s="4" t="s">
        <v>0</v>
      </c>
      <c r="B1" s="5" t="s">
        <v>37</v>
      </c>
    </row>
    <row r="2" spans="1:3" ht="17.25" thickTop="1" thickBot="1" x14ac:dyDescent="0.3">
      <c r="A2" s="6" t="s">
        <v>35</v>
      </c>
      <c r="B2" s="7" t="s">
        <v>16</v>
      </c>
    </row>
    <row r="3" spans="1:3" ht="17.25" thickTop="1" thickBot="1" x14ac:dyDescent="0.3">
      <c r="A3" s="6" t="s">
        <v>1</v>
      </c>
      <c r="B3" s="9" t="s">
        <v>36</v>
      </c>
    </row>
    <row r="4" spans="1:3" ht="17.25" thickTop="1" thickBot="1" x14ac:dyDescent="0.3">
      <c r="A4" s="6" t="s">
        <v>2</v>
      </c>
      <c r="B4" s="10" t="s">
        <v>26</v>
      </c>
    </row>
    <row r="5" spans="1:3" ht="17.25" thickTop="1" thickBot="1" x14ac:dyDescent="0.3">
      <c r="A5" s="6" t="s">
        <v>3</v>
      </c>
      <c r="B5" s="9" t="s">
        <v>17</v>
      </c>
    </row>
    <row r="6" spans="1:3" ht="17.25" thickTop="1" thickBot="1" x14ac:dyDescent="0.3">
      <c r="A6" s="6" t="s">
        <v>4</v>
      </c>
      <c r="B6" s="7">
        <v>20</v>
      </c>
    </row>
    <row r="7" spans="1:3" ht="17.25" thickTop="1" thickBot="1" x14ac:dyDescent="0.3">
      <c r="A7" s="6" t="s">
        <v>5</v>
      </c>
      <c r="B7" s="8">
        <v>5</v>
      </c>
    </row>
    <row r="8" spans="1:3" ht="17.25" thickTop="1" thickBot="1" x14ac:dyDescent="0.3">
      <c r="A8" s="6" t="s">
        <v>6</v>
      </c>
      <c r="B8" s="7">
        <v>5</v>
      </c>
    </row>
    <row r="9" spans="1:3" ht="15.75" thickTop="1" x14ac:dyDescent="0.25"/>
    <row r="10" spans="1:3" ht="24.75" customHeight="1" x14ac:dyDescent="0.25"/>
    <row r="13" spans="1:3" ht="15.75" x14ac:dyDescent="0.25">
      <c r="A13" s="24" t="s">
        <v>25</v>
      </c>
    </row>
    <row r="15" spans="1:3" ht="45" x14ac:dyDescent="0.25">
      <c r="A15" s="33" t="s">
        <v>0</v>
      </c>
      <c r="B15" s="33" t="s">
        <v>38</v>
      </c>
      <c r="C15" s="34" t="s">
        <v>39</v>
      </c>
    </row>
    <row r="16" spans="1:3" ht="99.75" customHeight="1" x14ac:dyDescent="0.3">
      <c r="A16" s="35" t="s">
        <v>40</v>
      </c>
      <c r="B16" s="38" t="s">
        <v>45</v>
      </c>
      <c r="C16" s="39" t="s">
        <v>48</v>
      </c>
    </row>
    <row r="17" spans="1:3" ht="27" customHeight="1" x14ac:dyDescent="0.35">
      <c r="A17" s="35"/>
      <c r="B17" s="31" t="s">
        <v>46</v>
      </c>
      <c r="C17" s="40" t="s">
        <v>49</v>
      </c>
    </row>
    <row r="18" spans="1:3" ht="33" customHeight="1" x14ac:dyDescent="0.35">
      <c r="A18" s="35"/>
      <c r="B18" s="31" t="s">
        <v>47</v>
      </c>
      <c r="C18" s="37">
        <v>20</v>
      </c>
    </row>
    <row r="19" spans="1:3" ht="30" x14ac:dyDescent="0.35">
      <c r="A19" s="36" t="s">
        <v>41</v>
      </c>
      <c r="B19" s="31" t="s">
        <v>47</v>
      </c>
      <c r="C19" s="37">
        <v>5</v>
      </c>
    </row>
    <row r="20" spans="1:3" ht="107.25" customHeight="1" x14ac:dyDescent="0.3">
      <c r="A20" s="36" t="s">
        <v>42</v>
      </c>
      <c r="B20" s="38" t="s">
        <v>45</v>
      </c>
      <c r="C20" s="39" t="s">
        <v>50</v>
      </c>
    </row>
    <row r="21" spans="1:3" ht="45" x14ac:dyDescent="0.35">
      <c r="A21" s="36" t="s">
        <v>43</v>
      </c>
      <c r="B21" s="32" t="s">
        <v>46</v>
      </c>
      <c r="C21" s="40" t="s">
        <v>51</v>
      </c>
    </row>
    <row r="22" spans="1:3" ht="45" x14ac:dyDescent="0.35">
      <c r="A22" s="36" t="s">
        <v>44</v>
      </c>
      <c r="B22" s="32" t="s">
        <v>47</v>
      </c>
      <c r="C22" s="37" t="s">
        <v>52</v>
      </c>
    </row>
  </sheetData>
  <mergeCells count="1">
    <mergeCell ref="A16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tabSelected="1" workbookViewId="0">
      <selection activeCell="D16" sqref="D16"/>
    </sheetView>
  </sheetViews>
  <sheetFormatPr defaultRowHeight="15" x14ac:dyDescent="0.25"/>
  <cols>
    <col min="1" max="1" width="36.42578125" customWidth="1"/>
    <col min="2" max="3" width="18.140625" customWidth="1"/>
    <col min="4" max="4" width="18.7109375" customWidth="1"/>
    <col min="5" max="5" width="18.140625" customWidth="1"/>
    <col min="6" max="6" width="18" customWidth="1"/>
    <col min="7" max="7" width="18.7109375" customWidth="1"/>
    <col min="8" max="8" width="18.140625" customWidth="1"/>
  </cols>
  <sheetData>
    <row r="1" spans="1:9" ht="127.5" x14ac:dyDescent="0.25">
      <c r="A1" s="14" t="s">
        <v>33</v>
      </c>
      <c r="B1" s="14" t="s">
        <v>8</v>
      </c>
      <c r="C1" s="14" t="s">
        <v>7</v>
      </c>
      <c r="D1" s="14" t="s">
        <v>27</v>
      </c>
      <c r="E1" s="18" t="s">
        <v>18</v>
      </c>
      <c r="F1" s="18" t="s">
        <v>22</v>
      </c>
      <c r="G1" s="21" t="s">
        <v>23</v>
      </c>
      <c r="H1" s="21" t="s">
        <v>24</v>
      </c>
      <c r="I1" s="15" t="s">
        <v>10</v>
      </c>
    </row>
    <row r="2" spans="1:9" x14ac:dyDescent="0.25">
      <c r="A2" s="29" t="s">
        <v>34</v>
      </c>
      <c r="B2" s="1">
        <v>200</v>
      </c>
      <c r="C2" s="3">
        <v>1</v>
      </c>
      <c r="D2" s="3">
        <v>1</v>
      </c>
      <c r="E2" s="20">
        <f>B2</f>
        <v>200</v>
      </c>
      <c r="F2" s="20">
        <v>1</v>
      </c>
      <c r="G2" s="22">
        <f t="shared" ref="G2:G7" si="0">E2/D2</f>
        <v>200</v>
      </c>
      <c r="H2" s="22">
        <f t="shared" ref="H2:H7" si="1">E2/B2*1/D2</f>
        <v>1</v>
      </c>
    </row>
    <row r="3" spans="1:9" x14ac:dyDescent="0.25">
      <c r="A3" s="30"/>
      <c r="B3" s="1">
        <v>140</v>
      </c>
      <c r="C3" s="3">
        <v>1</v>
      </c>
      <c r="D3" s="3">
        <v>1</v>
      </c>
      <c r="E3" s="20">
        <f>B3</f>
        <v>140</v>
      </c>
      <c r="F3" s="20">
        <v>1</v>
      </c>
      <c r="G3" s="22">
        <f t="shared" si="0"/>
        <v>140</v>
      </c>
      <c r="H3" s="22">
        <f t="shared" si="1"/>
        <v>1</v>
      </c>
    </row>
    <row r="4" spans="1:9" x14ac:dyDescent="0.25">
      <c r="A4" s="30"/>
      <c r="B4" s="1">
        <v>100</v>
      </c>
      <c r="C4" s="3">
        <v>1</v>
      </c>
      <c r="D4" s="3">
        <v>1</v>
      </c>
      <c r="E4" s="20">
        <f>B4</f>
        <v>100</v>
      </c>
      <c r="F4" s="20">
        <v>1</v>
      </c>
      <c r="G4" s="22">
        <f t="shared" si="0"/>
        <v>100</v>
      </c>
      <c r="H4" s="22">
        <f t="shared" si="1"/>
        <v>1</v>
      </c>
    </row>
    <row r="5" spans="1:9" x14ac:dyDescent="0.25">
      <c r="A5" s="30"/>
      <c r="B5" s="1">
        <v>70</v>
      </c>
      <c r="C5" s="3">
        <v>2</v>
      </c>
      <c r="D5" s="3">
        <v>1</v>
      </c>
      <c r="E5" s="19">
        <f>SQRT(D5/C5)*B5</f>
        <v>49.497474683058329</v>
      </c>
      <c r="F5" s="19">
        <f>H5*D5</f>
        <v>0.70710678118654757</v>
      </c>
      <c r="G5" s="22">
        <f t="shared" si="0"/>
        <v>49.497474683058329</v>
      </c>
      <c r="H5" s="22">
        <f t="shared" si="1"/>
        <v>0.70710678118654757</v>
      </c>
      <c r="I5" t="s">
        <v>11</v>
      </c>
    </row>
    <row r="6" spans="1:9" x14ac:dyDescent="0.25">
      <c r="A6" s="30"/>
      <c r="B6" s="1">
        <v>40</v>
      </c>
      <c r="C6" s="3">
        <v>1</v>
      </c>
      <c r="D6" s="3">
        <v>1</v>
      </c>
      <c r="E6" s="19">
        <f>SQRT(D6/C6)*B6</f>
        <v>40</v>
      </c>
      <c r="F6" s="19">
        <f>H6*D6</f>
        <v>1</v>
      </c>
      <c r="G6" s="22">
        <f t="shared" si="0"/>
        <v>40</v>
      </c>
      <c r="H6" s="22">
        <f t="shared" si="1"/>
        <v>1</v>
      </c>
      <c r="I6" t="s">
        <v>11</v>
      </c>
    </row>
    <row r="7" spans="1:9" x14ac:dyDescent="0.25">
      <c r="A7" s="30"/>
      <c r="B7" s="1">
        <v>20</v>
      </c>
      <c r="C7" s="3">
        <v>1</v>
      </c>
      <c r="D7" s="3">
        <v>1</v>
      </c>
      <c r="E7" s="20">
        <f>B7*(D7/C7)</f>
        <v>20</v>
      </c>
      <c r="F7" s="20">
        <f>H7*D7</f>
        <v>1</v>
      </c>
      <c r="G7" s="23">
        <f t="shared" si="0"/>
        <v>20</v>
      </c>
      <c r="H7" s="23">
        <f t="shared" si="1"/>
        <v>1</v>
      </c>
      <c r="I7" t="s">
        <v>11</v>
      </c>
    </row>
    <row r="8" spans="1:9" hidden="1" x14ac:dyDescent="0.25">
      <c r="A8" s="2" t="s">
        <v>9</v>
      </c>
      <c r="B8" s="1">
        <v>5</v>
      </c>
      <c r="C8" s="3">
        <v>1</v>
      </c>
      <c r="D8" s="3">
        <v>1</v>
      </c>
      <c r="E8" s="20">
        <f t="shared" ref="E8" si="2">B8*(D8/C8)</f>
        <v>5</v>
      </c>
      <c r="F8" s="20">
        <f t="shared" ref="F8" si="3">H8*D8</f>
        <v>1</v>
      </c>
      <c r="G8" s="23">
        <f t="shared" ref="G8" si="4">E8/D8</f>
        <v>5</v>
      </c>
      <c r="H8" s="23">
        <f t="shared" ref="H8" si="5">E8/B8*1/D8</f>
        <v>1</v>
      </c>
      <c r="I8" t="s">
        <v>11</v>
      </c>
    </row>
  </sheetData>
  <sortState xmlns:xlrd2="http://schemas.microsoft.com/office/spreadsheetml/2017/richdata2" ref="B2:H7">
    <sortCondition descending="1" ref="B2:B7"/>
  </sortState>
  <mergeCells count="1">
    <mergeCell ref="A2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B7" sqref="B7"/>
    </sheetView>
  </sheetViews>
  <sheetFormatPr defaultRowHeight="15" x14ac:dyDescent="0.25"/>
  <cols>
    <col min="1" max="1" width="37.140625" customWidth="1"/>
    <col min="2" max="2" width="18.140625" customWidth="1"/>
    <col min="3" max="3" width="18.28515625" customWidth="1"/>
    <col min="4" max="4" width="18.42578125" customWidth="1"/>
    <col min="5" max="6" width="18.28515625" customWidth="1"/>
    <col min="7" max="8" width="18.42578125" customWidth="1"/>
  </cols>
  <sheetData>
    <row r="1" spans="1:9" ht="127.5" x14ac:dyDescent="0.25">
      <c r="A1" s="14" t="s">
        <v>32</v>
      </c>
      <c r="B1" s="14" t="s">
        <v>8</v>
      </c>
      <c r="C1" s="14" t="s">
        <v>7</v>
      </c>
      <c r="D1" s="14" t="s">
        <v>27</v>
      </c>
      <c r="E1" s="16" t="s">
        <v>18</v>
      </c>
      <c r="F1" s="16" t="s">
        <v>19</v>
      </c>
      <c r="G1" s="21" t="s">
        <v>20</v>
      </c>
      <c r="H1" s="21" t="s">
        <v>21</v>
      </c>
      <c r="I1" s="15" t="s">
        <v>10</v>
      </c>
    </row>
    <row r="2" spans="1:9" x14ac:dyDescent="0.25">
      <c r="A2" s="12" t="s">
        <v>29</v>
      </c>
      <c r="B2" s="1">
        <v>300</v>
      </c>
      <c r="C2" s="3">
        <v>1</v>
      </c>
      <c r="D2" s="3">
        <v>1</v>
      </c>
      <c r="E2" s="12">
        <f t="shared" ref="E2:E4" si="0">B2</f>
        <v>300</v>
      </c>
      <c r="F2" s="12">
        <v>1</v>
      </c>
      <c r="G2" s="22">
        <f t="shared" ref="G2:G6" si="1">E2/D2</f>
        <v>300</v>
      </c>
      <c r="H2" s="22">
        <f t="shared" ref="H2:H6" si="2">E2/B2*1/D2</f>
        <v>1</v>
      </c>
    </row>
    <row r="3" spans="1:9" x14ac:dyDescent="0.25">
      <c r="A3" s="12" t="s">
        <v>30</v>
      </c>
      <c r="B3" s="1">
        <v>150</v>
      </c>
      <c r="C3" s="3">
        <v>1</v>
      </c>
      <c r="D3" s="3">
        <v>1</v>
      </c>
      <c r="E3" s="12">
        <f t="shared" si="0"/>
        <v>150</v>
      </c>
      <c r="F3" s="12">
        <v>1</v>
      </c>
      <c r="G3" s="22">
        <f t="shared" si="1"/>
        <v>150</v>
      </c>
      <c r="H3" s="22">
        <f t="shared" si="2"/>
        <v>1</v>
      </c>
    </row>
    <row r="4" spans="1:9" x14ac:dyDescent="0.25">
      <c r="A4" s="12" t="s">
        <v>31</v>
      </c>
      <c r="B4" s="1">
        <v>75</v>
      </c>
      <c r="C4" s="3">
        <v>1</v>
      </c>
      <c r="D4" s="3">
        <v>1</v>
      </c>
      <c r="E4" s="12">
        <f t="shared" si="0"/>
        <v>75</v>
      </c>
      <c r="F4" s="12">
        <v>1</v>
      </c>
      <c r="G4" s="22">
        <f t="shared" si="1"/>
        <v>75</v>
      </c>
      <c r="H4" s="22">
        <f t="shared" si="2"/>
        <v>1</v>
      </c>
    </row>
    <row r="5" spans="1:9" s="27" customFormat="1" x14ac:dyDescent="0.25">
      <c r="B5" s="26"/>
      <c r="G5" s="28"/>
      <c r="H5" s="28"/>
    </row>
    <row r="6" spans="1:9" x14ac:dyDescent="0.25">
      <c r="A6" s="11" t="s">
        <v>28</v>
      </c>
      <c r="B6" s="1">
        <v>120</v>
      </c>
      <c r="C6" s="3">
        <v>1</v>
      </c>
      <c r="D6" s="3">
        <v>1</v>
      </c>
      <c r="E6" s="17">
        <f>SQRT(D6/C6)*B6</f>
        <v>120</v>
      </c>
      <c r="F6" s="17">
        <f>H6*D6</f>
        <v>1</v>
      </c>
      <c r="G6" s="22">
        <f t="shared" si="1"/>
        <v>120</v>
      </c>
      <c r="H6" s="22">
        <f t="shared" si="2"/>
        <v>1</v>
      </c>
      <c r="I6" t="s">
        <v>11</v>
      </c>
    </row>
    <row r="7" spans="1:9" x14ac:dyDescent="0.25">
      <c r="A7" s="11" t="s">
        <v>12</v>
      </c>
      <c r="B7" s="1">
        <v>40</v>
      </c>
      <c r="C7" s="3">
        <v>1</v>
      </c>
      <c r="D7" s="3">
        <v>1</v>
      </c>
      <c r="E7" s="17">
        <f t="shared" ref="E7:E8" si="3">SQRT(D7/C7)*B7</f>
        <v>40</v>
      </c>
      <c r="F7" s="17">
        <f t="shared" ref="F7:F8" si="4">H7*D7</f>
        <v>1</v>
      </c>
      <c r="G7" s="22">
        <f t="shared" ref="G7:G8" si="5">E7/D7</f>
        <v>40</v>
      </c>
      <c r="H7" s="22">
        <f t="shared" ref="H7:H8" si="6">E7/B7*1/D7</f>
        <v>1</v>
      </c>
      <c r="I7" t="s">
        <v>11</v>
      </c>
    </row>
    <row r="8" spans="1:9" x14ac:dyDescent="0.25">
      <c r="A8" s="11" t="s">
        <v>13</v>
      </c>
      <c r="B8" s="1">
        <v>20</v>
      </c>
      <c r="C8" s="3">
        <v>1</v>
      </c>
      <c r="D8" s="3">
        <v>1</v>
      </c>
      <c r="E8" s="17">
        <f t="shared" si="3"/>
        <v>20</v>
      </c>
      <c r="F8" s="17">
        <f t="shared" si="4"/>
        <v>1</v>
      </c>
      <c r="G8" s="22">
        <f t="shared" si="5"/>
        <v>20</v>
      </c>
      <c r="H8" s="22">
        <f t="shared" si="6"/>
        <v>1</v>
      </c>
      <c r="I8" t="s">
        <v>11</v>
      </c>
    </row>
    <row r="9" spans="1:9" s="27" customFormat="1" x14ac:dyDescent="0.25">
      <c r="A9" s="25"/>
      <c r="B9" s="26"/>
      <c r="E9" s="28"/>
      <c r="F9" s="28"/>
      <c r="G9" s="28"/>
      <c r="H9" s="28"/>
    </row>
    <row r="10" spans="1:9" x14ac:dyDescent="0.25">
      <c r="A10" s="13" t="s">
        <v>4</v>
      </c>
      <c r="B10" s="1">
        <v>20</v>
      </c>
      <c r="C10" s="3">
        <v>1</v>
      </c>
      <c r="D10" s="3">
        <v>1</v>
      </c>
      <c r="E10" s="12">
        <f>B10*(D10/C10)</f>
        <v>20</v>
      </c>
      <c r="F10" s="12">
        <f>H10*D10</f>
        <v>1</v>
      </c>
      <c r="G10" s="23">
        <f>E10/D10</f>
        <v>20</v>
      </c>
      <c r="H10" s="23">
        <f>E10/B10*1/D10</f>
        <v>1</v>
      </c>
      <c r="I10" t="s">
        <v>11</v>
      </c>
    </row>
    <row r="11" spans="1:9" x14ac:dyDescent="0.25">
      <c r="A11" s="13" t="s">
        <v>14</v>
      </c>
      <c r="B11" s="1">
        <v>5</v>
      </c>
      <c r="C11" s="3">
        <v>1</v>
      </c>
      <c r="D11" s="3">
        <v>1</v>
      </c>
      <c r="E11" s="12">
        <f>B11*(D11/C11)</f>
        <v>5</v>
      </c>
      <c r="F11" s="12">
        <f>H11*D11</f>
        <v>1</v>
      </c>
      <c r="G11" s="23">
        <f>E11/D11</f>
        <v>5</v>
      </c>
      <c r="H11" s="23">
        <f>E11/B11*1/D11</f>
        <v>1</v>
      </c>
      <c r="I11" t="s">
        <v>11</v>
      </c>
    </row>
    <row r="12" spans="1:9" x14ac:dyDescent="0.25">
      <c r="A12" s="13" t="s">
        <v>15</v>
      </c>
      <c r="B12" s="1">
        <v>5</v>
      </c>
      <c r="C12" s="3">
        <v>1</v>
      </c>
      <c r="D12" s="3">
        <v>1</v>
      </c>
      <c r="E12" s="12">
        <f>B12*(D12/C12)</f>
        <v>5</v>
      </c>
      <c r="F12" s="12">
        <f>H12*D12</f>
        <v>1</v>
      </c>
      <c r="G12" s="23">
        <f>E12/D12</f>
        <v>5</v>
      </c>
      <c r="H12" s="23">
        <f>E12/B12*1/D12</f>
        <v>1</v>
      </c>
      <c r="I12" t="s">
        <v>11</v>
      </c>
    </row>
  </sheetData>
  <sortState xmlns:xlrd2="http://schemas.microsoft.com/office/spreadsheetml/2017/richdata2" ref="B2:H22">
    <sortCondition descending="1"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Punktacja</vt:lpstr>
      <vt:lpstr>Artykuł z wykazu 2022-2025</vt:lpstr>
      <vt:lpstr>Monografie, rozdziały, redakcje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Drabek</dc:creator>
  <cp:lastModifiedBy>Magdalena Kufel</cp:lastModifiedBy>
  <dcterms:created xsi:type="dcterms:W3CDTF">2019-04-11T13:54:03Z</dcterms:created>
  <dcterms:modified xsi:type="dcterms:W3CDTF">2023-05-17T08:49:44Z</dcterms:modified>
</cp:coreProperties>
</file>